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30"/>
  <workbookPr defaultThemeVersion="124226"/>
  <mc:AlternateContent xmlns:mc="http://schemas.openxmlformats.org/markup-compatibility/2006">
    <mc:Choice Requires="x15">
      <x15ac:absPath xmlns:x15ac="http://schemas.microsoft.com/office/spreadsheetml/2010/11/ac" url="C:\Users\dvdijk\Desktop\Jaarwerk\2024 jaarwerk\"/>
    </mc:Choice>
  </mc:AlternateContent>
  <xr:revisionPtr revIDLastSave="0" documentId="13_ncr:1_{4238E562-C342-46FE-A892-18648AEB06E9}" xr6:coauthVersionLast="47" xr6:coauthVersionMax="47" xr10:uidLastSave="{00000000-0000-0000-0000-000000000000}"/>
  <workbookProtection workbookAlgorithmName="SHA-512" workbookHashValue="o+j7Y++q2MvwCZ0v5C19sbwlztt/oI0gzsw2PE3l21tqVavaPqyz/UFr27HTitLGiRY7XRZ+5viYtd2LFp/8Sg==" workbookSaltValue="QhdeAFoNtiZAJkz+xqH/5Q==" workbookSpinCount="100000" lockStructure="1"/>
  <bookViews>
    <workbookView xWindow="-110" yWindow="-110" windowWidth="25180" windowHeight="16140" xr2:uid="{00000000-000D-0000-FFFF-FFFF00000000}"/>
  </bookViews>
  <sheets>
    <sheet name="Voorziening Sociale lasten "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5" l="1"/>
  <c r="B17" i="5" s="1"/>
  <c r="D8" i="5"/>
  <c r="C12" i="5" l="1"/>
  <c r="B18" i="5" l="1"/>
  <c r="B19" i="5" s="1"/>
  <c r="B20" i="5" s="1"/>
</calcChain>
</file>

<file path=xl/sharedStrings.xml><?xml version="1.0" encoding="utf-8"?>
<sst xmlns="http://schemas.openxmlformats.org/spreadsheetml/2006/main" count="19" uniqueCount="19">
  <si>
    <r>
      <t xml:space="preserve">Vul </t>
    </r>
    <r>
      <rPr>
        <b/>
        <u/>
        <sz val="11"/>
        <color indexed="8"/>
        <rFont val="Calibri"/>
        <family val="2"/>
      </rPr>
      <t>per model</t>
    </r>
    <r>
      <rPr>
        <b/>
        <sz val="11"/>
        <color indexed="8"/>
        <rFont val="Calibri"/>
        <family val="2"/>
      </rPr>
      <t xml:space="preserve"> de gele velden in om de Voorzieningen sociale lasten te berekenen</t>
    </r>
  </si>
  <si>
    <t>werkgeversbijdrage zvw (Zorgverzekeringswet)</t>
  </si>
  <si>
    <t>premie ww - keuze laag/hoog</t>
  </si>
  <si>
    <t>ZW aanvullend WG (Werkgever)</t>
  </si>
  <si>
    <r>
      <t>Premie Aof (</t>
    </r>
    <r>
      <rPr>
        <u/>
        <sz val="8"/>
        <color indexed="8"/>
        <rFont val="Verdana"/>
        <family val="2"/>
      </rPr>
      <t>excl</t>
    </r>
    <r>
      <rPr>
        <sz val="8"/>
        <color indexed="8"/>
        <rFont val="Verdana"/>
        <family val="2"/>
      </rPr>
      <t>. kinderopvang) - keuze laag/hoog (kleine/grote werkgever)</t>
    </r>
  </si>
  <si>
    <t xml:space="preserve">Premie AOF werkgeversbijdrage kinderopvang </t>
  </si>
  <si>
    <t>Premie WHK, deel WGA-flex</t>
  </si>
  <si>
    <t>Premie WHK</t>
  </si>
  <si>
    <t>Premie WHK, deel ZW-flex</t>
  </si>
  <si>
    <t>Premie ZW eigenrisico drager (ERD)</t>
  </si>
  <si>
    <t>premie WGA eigenrisico drager (ERD)</t>
  </si>
  <si>
    <r>
      <t>Premie wga wn (</t>
    </r>
    <r>
      <rPr>
        <sz val="7"/>
        <color indexed="10"/>
        <rFont val="Verdana"/>
        <family val="2"/>
      </rPr>
      <t>Max. 50% van de WHK-WGA</t>
    </r>
    <r>
      <rPr>
        <sz val="8"/>
        <color indexed="8"/>
        <rFont val="Verdana"/>
        <family val="2"/>
      </rPr>
      <t>)</t>
    </r>
  </si>
  <si>
    <t>Premie PAWW WG</t>
  </si>
  <si>
    <t xml:space="preserve">Pensioenpremie WG (Alleen als het component "pensioen wg" voor een niet-Stipp pensioen gebruikt wordt) </t>
  </si>
  <si>
    <t>Berekende waarden op basis van bovenstaande variabelen</t>
  </si>
  <si>
    <t>Voorziening sociale lasten vd/vg/kv/fd/TvT</t>
  </si>
  <si>
    <t>Retour Voorziening sociale lasten vd/vg/kv/fd/TvT</t>
  </si>
  <si>
    <t>Voorziening sociale lasten ziekte/leegloop</t>
  </si>
  <si>
    <t>Retour Voorziening sociale lasten ziekte/leegloop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</si>
</sst>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000%"/>
  </numFmts>
  <fonts count="16">
    <font>
      <sz val="11"/>
      <color theme="1"/>
      <name val="Calibri"/>
      <family val="2"/>
      <scheme val="minor"/>
    </font>
    <font>
      <sz val="11"/>
      <color indexed="8"/>
      <name val="Calibri"/>
      <family val="2"/>
    </font>
    <font>
      <sz val="8"/>
      <color indexed="8"/>
      <name val="Verdana"/>
      <family val="2"/>
    </font>
    <font>
      <sz val="7"/>
      <color indexed="10"/>
      <name val="Verdana"/>
      <family val="2"/>
    </font>
    <font>
      <b/>
      <sz val="11"/>
      <color indexed="8"/>
      <name val="Calibri"/>
      <family val="2"/>
    </font>
    <font>
      <sz val="10"/>
      <color indexed="8"/>
      <name val="Calibri"/>
      <family val="2"/>
    </font>
    <font>
      <b/>
      <sz val="8"/>
      <color indexed="8"/>
      <name val="Verdana"/>
      <family val="2"/>
    </font>
    <font>
      <i/>
      <sz val="8"/>
      <name val="Verdana"/>
      <family val="2"/>
    </font>
    <font>
      <b/>
      <sz val="9"/>
      <color indexed="8"/>
      <name val="Calibri"/>
      <family val="2"/>
    </font>
    <font>
      <b/>
      <u/>
      <sz val="11"/>
      <color indexed="8"/>
      <name val="Calibri"/>
      <family val="2"/>
    </font>
    <font>
      <b/>
      <sz val="11"/>
      <color indexed="10"/>
      <name val="Calibri"/>
      <family val="2"/>
    </font>
    <font>
      <sz val="11"/>
      <color theme="1"/>
      <name val="Calibri"/>
      <family val="2"/>
      <scheme val="minor"/>
    </font>
    <font>
      <sz val="18"/>
      <color theme="1"/>
      <name val="Calibri"/>
      <family val="2"/>
      <scheme val="minor"/>
    </font>
    <font>
      <u/>
      <sz val="8"/>
      <color indexed="8"/>
      <name val="Verdana"/>
      <family val="2"/>
    </font>
    <font>
      <sz val="11"/>
      <color theme="0"/>
      <name val="Calibri"/>
      <family val="2"/>
      <scheme val="minor"/>
    </font>
    <font>
      <sz val="11"/>
      <color rgb="FFFF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55"/>
      </right>
      <top style="thin">
        <color indexed="55"/>
      </top>
      <bottom style="thin">
        <color indexed="64"/>
      </bottom>
      <diagonal/>
    </border>
    <border>
      <left style="thin">
        <color indexed="55"/>
      </left>
      <right style="thin">
        <color indexed="64"/>
      </right>
      <top style="thin">
        <color indexed="64"/>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style="thin">
        <color indexed="55"/>
      </top>
      <bottom style="thin">
        <color indexed="64"/>
      </bottom>
      <diagonal/>
    </border>
    <border>
      <left style="thin">
        <color indexed="64"/>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55"/>
      </right>
      <top style="thin">
        <color indexed="55"/>
      </top>
      <bottom/>
      <diagonal/>
    </border>
  </borders>
  <cellStyleXfs count="4">
    <xf numFmtId="0" fontId="0" fillId="0" borderId="0"/>
    <xf numFmtId="164"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cellStyleXfs>
  <cellXfs count="35">
    <xf numFmtId="0" fontId="0" fillId="0" borderId="0" xfId="0"/>
    <xf numFmtId="0" fontId="0" fillId="2" borderId="0" xfId="0" applyFill="1"/>
    <xf numFmtId="9" fontId="0" fillId="2" borderId="0" xfId="0" applyNumberFormat="1" applyFill="1"/>
    <xf numFmtId="0" fontId="5" fillId="2" borderId="0" xfId="0" applyFont="1" applyFill="1"/>
    <xf numFmtId="165" fontId="5" fillId="2" borderId="3" xfId="2" applyNumberFormat="1" applyFont="1" applyFill="1" applyBorder="1" applyAlignment="1" applyProtection="1">
      <alignment horizontal="center"/>
    </xf>
    <xf numFmtId="0" fontId="2" fillId="2" borderId="4" xfId="0" applyFont="1" applyFill="1" applyBorder="1"/>
    <xf numFmtId="165" fontId="5" fillId="2" borderId="5" xfId="2" applyNumberFormat="1" applyFont="1" applyFill="1" applyBorder="1" applyAlignment="1" applyProtection="1">
      <alignment horizontal="center"/>
    </xf>
    <xf numFmtId="165" fontId="5" fillId="3" borderId="5" xfId="2" applyNumberFormat="1" applyFont="1" applyFill="1" applyBorder="1" applyAlignment="1" applyProtection="1">
      <alignment horizontal="center"/>
      <protection locked="0"/>
    </xf>
    <xf numFmtId="0" fontId="10" fillId="2" borderId="0" xfId="0" applyFont="1" applyFill="1" applyAlignment="1">
      <alignment horizontal="left"/>
    </xf>
    <xf numFmtId="165" fontId="5" fillId="2" borderId="6" xfId="2" applyNumberFormat="1" applyFont="1" applyFill="1" applyBorder="1" applyAlignment="1" applyProtection="1">
      <alignment horizontal="center"/>
      <protection locked="0"/>
    </xf>
    <xf numFmtId="0" fontId="2" fillId="2" borderId="7" xfId="0" applyFont="1" applyFill="1" applyBorder="1"/>
    <xf numFmtId="165" fontId="8" fillId="2" borderId="8" xfId="2" applyNumberFormat="1" applyFont="1" applyFill="1" applyBorder="1" applyAlignment="1" applyProtection="1">
      <alignment horizontal="center"/>
    </xf>
    <xf numFmtId="165" fontId="8" fillId="2" borderId="5" xfId="2" applyNumberFormat="1" applyFont="1" applyFill="1" applyBorder="1" applyAlignment="1" applyProtection="1">
      <alignment horizontal="center"/>
    </xf>
    <xf numFmtId="0" fontId="2" fillId="2" borderId="2" xfId="0" applyFont="1" applyFill="1" applyBorder="1"/>
    <xf numFmtId="165" fontId="8" fillId="2" borderId="6" xfId="2" applyNumberFormat="1" applyFont="1" applyFill="1" applyBorder="1" applyAlignment="1" applyProtection="1">
      <alignment horizontal="center"/>
    </xf>
    <xf numFmtId="0" fontId="12" fillId="2" borderId="0" xfId="0" applyFont="1" applyFill="1" applyAlignment="1">
      <alignment horizontal="left"/>
    </xf>
    <xf numFmtId="165" fontId="5" fillId="0" borderId="5" xfId="2" applyNumberFormat="1" applyFont="1" applyFill="1" applyBorder="1" applyAlignment="1" applyProtection="1">
      <alignment horizontal="center"/>
      <protection locked="0"/>
    </xf>
    <xf numFmtId="0" fontId="0" fillId="5" borderId="0" xfId="0" applyFill="1"/>
    <xf numFmtId="0" fontId="2" fillId="0" borderId="1" xfId="0" applyFont="1" applyBorder="1" applyAlignment="1">
      <alignment horizontal="left" vertical="center" wrapText="1"/>
    </xf>
    <xf numFmtId="0" fontId="2" fillId="0" borderId="4" xfId="0" applyFont="1" applyBorder="1"/>
    <xf numFmtId="0" fontId="7" fillId="0" borderId="2" xfId="0" applyFont="1" applyBorder="1" applyAlignment="1">
      <alignment wrapText="1"/>
    </xf>
    <xf numFmtId="165" fontId="14" fillId="2" borderId="0" xfId="0" applyNumberFormat="1" applyFont="1" applyFill="1"/>
    <xf numFmtId="165" fontId="0" fillId="2" borderId="0" xfId="0" applyNumberFormat="1" applyFill="1"/>
    <xf numFmtId="0" fontId="15" fillId="2" borderId="0" xfId="0" applyFont="1" applyFill="1"/>
    <xf numFmtId="0" fontId="14" fillId="2" borderId="0" xfId="0" applyFont="1" applyFill="1"/>
    <xf numFmtId="165" fontId="5" fillId="6" borderId="5" xfId="2" applyNumberFormat="1" applyFont="1" applyFill="1" applyBorder="1" applyAlignment="1" applyProtection="1">
      <alignment horizontal="center"/>
      <protection locked="0"/>
    </xf>
    <xf numFmtId="0" fontId="2" fillId="0" borderId="14" xfId="0" applyFont="1" applyBorder="1"/>
    <xf numFmtId="0" fontId="0" fillId="4" borderId="13" xfId="0" applyFill="1" applyBorder="1" applyAlignment="1">
      <alignment horizontal="center" vertical="center"/>
    </xf>
    <xf numFmtId="0" fontId="0" fillId="0" borderId="13" xfId="0" applyBorder="1" applyAlignment="1">
      <alignment horizontal="center" vertical="center"/>
    </xf>
    <xf numFmtId="165" fontId="0" fillId="0" borderId="0" xfId="0" applyNumberFormat="1" applyAlignment="1">
      <alignment horizontal="center" vertical="center"/>
    </xf>
    <xf numFmtId="0" fontId="0" fillId="0" borderId="0" xfId="0"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6" fillId="2" borderId="11" xfId="0" applyFont="1" applyFill="1" applyBorder="1" applyAlignment="1">
      <alignment horizontal="left"/>
    </xf>
    <xf numFmtId="0" fontId="6" fillId="2" borderId="12" xfId="0" applyFont="1" applyFill="1" applyBorder="1" applyAlignment="1">
      <alignment horizontal="left"/>
    </xf>
  </cellXfs>
  <cellStyles count="4">
    <cellStyle name="Currency 2" xfId="1" xr:uid="{00000000-0005-0000-0000-000000000000}"/>
    <cellStyle name="Percent 2" xfId="2" xr:uid="{00000000-0005-0000-0000-000001000000}"/>
    <cellStyle name="Percent 3" xfId="3" xr:uid="{00000000-0005-0000-0000-000002000000}"/>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zoomScale="115" zoomScaleNormal="115" workbookViewId="0">
      <selection activeCell="B10" sqref="B10"/>
    </sheetView>
  </sheetViews>
  <sheetFormatPr defaultColWidth="9.140625" defaultRowHeight="16.5" customHeight="1"/>
  <cols>
    <col min="1" max="1" width="57.42578125" style="1" customWidth="1"/>
    <col min="2" max="2" width="17.85546875" style="1" customWidth="1"/>
    <col min="3" max="3" width="13.140625" style="1" customWidth="1"/>
    <col min="4" max="4" width="11.85546875" style="1" bestFit="1" customWidth="1"/>
    <col min="5" max="16384" width="9.140625" style="1"/>
  </cols>
  <sheetData>
    <row r="1" spans="1:10" ht="23.45">
      <c r="A1" s="15">
        <v>2024</v>
      </c>
    </row>
    <row r="2" spans="1:10" ht="31.5" customHeight="1">
      <c r="A2" s="31" t="s">
        <v>0</v>
      </c>
      <c r="B2" s="32"/>
    </row>
    <row r="3" spans="1:10" ht="16.5" customHeight="1">
      <c r="A3" s="18" t="s">
        <v>1</v>
      </c>
      <c r="B3" s="4">
        <v>6.5699999999999995E-2</v>
      </c>
    </row>
    <row r="4" spans="1:10" ht="16.5" customHeight="1">
      <c r="A4" s="19" t="s">
        <v>2</v>
      </c>
      <c r="B4" s="7">
        <v>2.64E-2</v>
      </c>
      <c r="D4" s="17"/>
      <c r="E4" s="17"/>
      <c r="F4" s="17"/>
      <c r="G4" s="17"/>
      <c r="H4" s="17"/>
      <c r="I4" s="17"/>
      <c r="J4" s="17"/>
    </row>
    <row r="5" spans="1:10" ht="16.5" customHeight="1">
      <c r="A5" s="19" t="s">
        <v>3</v>
      </c>
      <c r="B5" s="7">
        <v>2.7E-2</v>
      </c>
      <c r="D5" s="17"/>
      <c r="E5" s="17"/>
      <c r="F5" s="17"/>
      <c r="G5" s="17"/>
      <c r="H5" s="17"/>
      <c r="I5" s="17"/>
      <c r="J5" s="17"/>
    </row>
    <row r="6" spans="1:10" ht="16.5" customHeight="1">
      <c r="A6" s="19" t="s">
        <v>4</v>
      </c>
      <c r="B6" s="25">
        <v>7.5399999999999995E-2</v>
      </c>
      <c r="D6" s="17"/>
      <c r="E6" s="17"/>
      <c r="F6" s="17"/>
      <c r="G6" s="17"/>
      <c r="H6" s="17"/>
      <c r="I6" s="17"/>
      <c r="J6" s="17"/>
    </row>
    <row r="7" spans="1:10" ht="16.5" customHeight="1">
      <c r="A7" s="19" t="s">
        <v>5</v>
      </c>
      <c r="B7" s="6">
        <v>5.0000000000000001E-3</v>
      </c>
      <c r="D7" s="17"/>
      <c r="E7" s="17"/>
      <c r="F7" s="17"/>
      <c r="G7" s="17"/>
      <c r="H7" s="17"/>
      <c r="I7" s="17"/>
      <c r="J7" s="17"/>
    </row>
    <row r="8" spans="1:10" ht="16.5" customHeight="1">
      <c r="A8" s="19" t="s">
        <v>6</v>
      </c>
      <c r="B8" s="7">
        <v>2.4199999999999999E-2</v>
      </c>
      <c r="C8" s="27" t="s">
        <v>7</v>
      </c>
      <c r="D8" s="29">
        <f>B8+B9</f>
        <v>6.5500000000000003E-2</v>
      </c>
    </row>
    <row r="9" spans="1:10" ht="16.5" customHeight="1">
      <c r="A9" s="19" t="s">
        <v>8</v>
      </c>
      <c r="B9" s="7">
        <v>4.1300000000000003E-2</v>
      </c>
      <c r="C9" s="28"/>
      <c r="D9" s="30"/>
    </row>
    <row r="10" spans="1:10" ht="16.5" customHeight="1">
      <c r="A10" s="19" t="s">
        <v>9</v>
      </c>
      <c r="B10" s="7">
        <v>0</v>
      </c>
    </row>
    <row r="11" spans="1:10" ht="16.5" customHeight="1">
      <c r="A11" s="19" t="s">
        <v>10</v>
      </c>
      <c r="B11" s="7">
        <v>0</v>
      </c>
    </row>
    <row r="12" spans="1:10" ht="16.5" customHeight="1">
      <c r="A12" s="19" t="s">
        <v>11</v>
      </c>
      <c r="B12" s="16">
        <f>B8/2</f>
        <v>1.21E-2</v>
      </c>
      <c r="C12" s="8" t="str">
        <f>IF(B12&gt;((B8)*0.5),"Let op, dit mag maximaal 50% van de Gediferentieerde premie WGA zijn!","")</f>
        <v/>
      </c>
    </row>
    <row r="13" spans="1:10" ht="16.5" customHeight="1">
      <c r="A13" s="26" t="s">
        <v>12</v>
      </c>
      <c r="B13" s="4">
        <v>8.0000000000000004E-4</v>
      </c>
      <c r="C13" s="8"/>
    </row>
    <row r="14" spans="1:10" ht="30.75" customHeight="1">
      <c r="A14" s="20" t="s">
        <v>13</v>
      </c>
      <c r="B14" s="9">
        <v>0</v>
      </c>
    </row>
    <row r="15" spans="1:10" ht="16.5" customHeight="1">
      <c r="A15" s="2"/>
      <c r="B15" s="2"/>
      <c r="C15" s="2"/>
    </row>
    <row r="16" spans="1:10" ht="16.5" customHeight="1">
      <c r="A16" s="33" t="s">
        <v>14</v>
      </c>
      <c r="B16" s="34"/>
      <c r="C16" s="2"/>
    </row>
    <row r="17" spans="1:4" ht="16.5" customHeight="1">
      <c r="A17" s="10" t="s">
        <v>15</v>
      </c>
      <c r="B17" s="11">
        <f>SUM(B3+B4+B10+B5+B6+B7+B8+B9+B11-B12+B13+B14)</f>
        <v>0.25370000000000004</v>
      </c>
      <c r="D17" s="22"/>
    </row>
    <row r="18" spans="1:4" ht="16.5" customHeight="1">
      <c r="A18" s="5" t="s">
        <v>16</v>
      </c>
      <c r="B18" s="12">
        <f>B17</f>
        <v>0.25370000000000004</v>
      </c>
    </row>
    <row r="19" spans="1:4" ht="16.5" customHeight="1">
      <c r="A19" s="5" t="s">
        <v>17</v>
      </c>
      <c r="B19" s="12">
        <f>B18</f>
        <v>0.25370000000000004</v>
      </c>
    </row>
    <row r="20" spans="1:4" ht="16.5" customHeight="1">
      <c r="A20" s="13" t="s">
        <v>18</v>
      </c>
      <c r="B20" s="14">
        <f>B19</f>
        <v>0.25370000000000004</v>
      </c>
    </row>
    <row r="21" spans="1:4" ht="16.5" customHeight="1">
      <c r="A21" s="3"/>
    </row>
    <row r="26" spans="1:4" s="24" customFormat="1" ht="16.5" customHeight="1">
      <c r="A26" s="1"/>
      <c r="B26" s="21">
        <v>7.6399999999999996E-2</v>
      </c>
      <c r="C26" s="1"/>
      <c r="D26" s="1"/>
    </row>
    <row r="27" spans="1:4" s="24" customFormat="1" ht="16.5" customHeight="1">
      <c r="A27" s="1"/>
      <c r="B27" s="21">
        <v>2.64E-2</v>
      </c>
      <c r="C27" s="1"/>
      <c r="D27" s="1"/>
    </row>
    <row r="28" spans="1:4" s="24" customFormat="1" ht="16.5" customHeight="1">
      <c r="A28" s="1"/>
      <c r="C28" s="1"/>
      <c r="D28" s="1"/>
    </row>
    <row r="29" spans="1:4" s="24" customFormat="1" ht="16.5" customHeight="1">
      <c r="A29" s="1"/>
      <c r="B29" s="21">
        <v>6.1800000000000001E-2</v>
      </c>
      <c r="C29" s="1"/>
      <c r="D29" s="1"/>
    </row>
    <row r="30" spans="1:4" s="24" customFormat="1" ht="16.5" customHeight="1">
      <c r="A30" s="1"/>
      <c r="B30" s="21">
        <v>7.5399999999999995E-2</v>
      </c>
      <c r="C30" s="1"/>
      <c r="D30" s="1"/>
    </row>
    <row r="31" spans="1:4" ht="16.5" customHeight="1">
      <c r="B31" s="24"/>
    </row>
    <row r="32" spans="1:4" ht="16.5" customHeight="1">
      <c r="B32" s="24"/>
    </row>
    <row r="40" spans="1:4" ht="16.5" customHeight="1">
      <c r="A40" s="23"/>
      <c r="B40" s="23"/>
      <c r="C40" s="23"/>
      <c r="D40" s="23"/>
    </row>
    <row r="41" spans="1:4" ht="16.5" customHeight="1">
      <c r="A41" s="23"/>
      <c r="B41" s="23"/>
      <c r="C41" s="23"/>
      <c r="D41" s="23"/>
    </row>
  </sheetData>
  <sheetProtection algorithmName="SHA-512" hashValue="/675RZsxBzVsHCzFOL5wBpF3dZOC222fr8xumqE5sV8I3mjIIoxxxn0U7e/sY3Qw60Lt4QfbPylRJsSL/fwW4w==" saltValue="TUOz9gPcNVREWXzS3cg3xg==" spinCount="100000" sheet="1" objects="1" scenarios="1" selectLockedCells="1"/>
  <protectedRanges>
    <protectedRange sqref="B4:B6 B8:B11" name="Bereik1"/>
  </protectedRanges>
  <mergeCells count="4">
    <mergeCell ref="C8:C9"/>
    <mergeCell ref="D8:D9"/>
    <mergeCell ref="A2:B2"/>
    <mergeCell ref="A16:B16"/>
  </mergeCells>
  <dataValidations xWindow="489" yWindow="438" count="6">
    <dataValidation allowBlank="1" showInputMessage="1" showErrorMessage="1" errorTitle="Maximaal 50%" error="Maximaal 50% van de gedifferentieerde premie WGA." sqref="B12" xr:uid="{00000000-0002-0000-0000-000000000000}"/>
    <dataValidation errorStyle="warning" allowBlank="1" showInputMessage="1" showErrorMessage="1" sqref="B17:B20" xr:uid="{00000000-0002-0000-0000-000001000000}"/>
    <dataValidation type="decimal" errorStyle="warning" allowBlank="1" showInputMessage="1" showErrorMessage="1" errorTitle="Onjuist indien geen ERD ZW" error="Sectoraal / kleine werkgevers 4,13%_x000a_Middel- en grote werkgevers in de range 0,11 - 7,22%_x000a__x000a_Een waarde van 0% kan juist zijn als u eigen risicodrager voor de ZW bent." promptTitle="Premie WHK, deel ZW" prompt="Sectoraal / kleine werkgevers 4,13%_x000a_Middel- en grote werkgevers in de range 0,11 – 7,22 %_x000a__x000a_Een waarde van 0% kan juist zijn als u eigen risicodrager voor de ZW bent, vul dan onderstaand veld voor de premie ZW eigenrisicodrager (ERD) in." sqref="B9" xr:uid="{00000000-0002-0000-0000-000002000000}">
      <formula1>0.0011</formula1>
      <formula2>0.0722</formula2>
    </dataValidation>
    <dataValidation type="decimal" errorStyle="warning" allowBlank="1" showInputMessage="1" showErrorMessage="1" errorTitle="Onjuist indien geen ERD WGA" error="Sectoraal / kleine werkgevers 2,42%_x000a_Middel- en grote werkgevers in de range 0,19 - 3,08% _x000a__x000a_Een waarde van 0 kan correct zijn als u ERD voor de WGA bent" promptTitle="Premie WHK, deel WGA" prompt="Sectoraal / kleine werkgevers 2,42%_x000a_Middel- en grote werkgevers in de range 0,19% - 3,08%_x000a__x000a_Een waarde van 0 kan correct zijn als u ERD voor de WGA bent, vul dan onderstaand veld voor de premie WGA eigenrisicodrager (ERD) in." sqref="B8" xr:uid="{00000000-0002-0000-0000-000003000000}">
      <formula1>0.0019</formula1>
      <formula2>0.0308</formula2>
    </dataValidation>
    <dataValidation type="list" allowBlank="1" showInputMessage="1" showErrorMessage="1" errorTitle="Maak een keuze" error="Enkel 7,64% of 2,64% zijn geldige waarden" promptTitle="Kies de lage of hoge WW optie" prompt="Kies enkel de lage WW als het een voorziening betreft die wordt gehanteerd op een model waarop enkel de lage WW van toepassing is. Laat anders de hoge WW staan" sqref="B4" xr:uid="{A8D6BEBB-55B8-41C0-84B2-408A02304FEA}">
      <formula1>$B$26:$B$27</formula1>
    </dataValidation>
    <dataValidation type="list" allowBlank="1" showInputMessage="1" showErrorMessage="1" errorTitle="Maak een keuze" error="Enkel 7,11% of 5,82% is een geldige invoer" promptTitle="Maak een keuze" prompt="(Middel)Grote werkgevers met een loonsom in 2021 van 905.000 of meer betalen 7,11%, Kleine werkgevers betalen 5,82%" sqref="B6" xr:uid="{A8FDAA64-282A-4EE3-85D2-541B9A8ADE14}">
      <formula1>$B$29:$B$30</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6C2AB164BAEC438D4DBFF9F6D39517" ma:contentTypeVersion="11" ma:contentTypeDescription="Een nieuw document maken." ma:contentTypeScope="" ma:versionID="cd24867d8689f1a1c9e9f26d9203f038">
  <xsd:schema xmlns:xsd="http://www.w3.org/2001/XMLSchema" xmlns:xs="http://www.w3.org/2001/XMLSchema" xmlns:p="http://schemas.microsoft.com/office/2006/metadata/properties" xmlns:ns2="f30bea48-42c0-4c9a-9b22-b8bcf4e8a3a2" xmlns:ns3="7b03ea53-90f0-4a5a-a8f7-1ff29fce6762" targetNamespace="http://schemas.microsoft.com/office/2006/metadata/properties" ma:root="true" ma:fieldsID="22a435be47df2d88171c901a33507e73" ns2:_="" ns3:_="">
    <xsd:import namespace="f30bea48-42c0-4c9a-9b22-b8bcf4e8a3a2"/>
    <xsd:import namespace="7b03ea53-90f0-4a5a-a8f7-1ff29fce67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bea48-42c0-4c9a-9b22-b8bcf4e8a3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24aa18c4-da3b-473c-991c-32fa33891f1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03ea53-90f0-4a5a-a8f7-1ff29fce6762"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02648195-3029-487d-9769-fe3936e6fa49}" ma:internalName="TaxCatchAll" ma:showField="CatchAllData" ma:web="7b03ea53-90f0-4a5a-a8f7-1ff29fce67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0bea48-42c0-4c9a-9b22-b8bcf4e8a3a2">
      <Terms xmlns="http://schemas.microsoft.com/office/infopath/2007/PartnerControls"/>
    </lcf76f155ced4ddcb4097134ff3c332f>
    <TaxCatchAll xmlns="7b03ea53-90f0-4a5a-a8f7-1ff29fce676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AF2B33-E3DA-4DA1-8626-94BA439162D5}"/>
</file>

<file path=customXml/itemProps2.xml><?xml version="1.0" encoding="utf-8"?>
<ds:datastoreItem xmlns:ds="http://schemas.openxmlformats.org/officeDocument/2006/customXml" ds:itemID="{8DD3B3EB-4D79-4A5B-8AAA-D1B0B7F2D8FE}"/>
</file>

<file path=customXml/itemProps3.xml><?xml version="1.0" encoding="utf-8"?>
<ds:datastoreItem xmlns:ds="http://schemas.openxmlformats.org/officeDocument/2006/customXml" ds:itemID="{DBC405BC-6AAB-4A70-AD4F-BDFC747DBB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Arjan Seunninga</dc:creator>
  <cp:keywords/>
  <dc:description/>
  <cp:lastModifiedBy>Elaine Hoogezand</cp:lastModifiedBy>
  <cp:revision/>
  <dcterms:created xsi:type="dcterms:W3CDTF">2008-12-10T15:59:20Z</dcterms:created>
  <dcterms:modified xsi:type="dcterms:W3CDTF">2023-12-05T13:45:15Z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0x010100166C2AB164BAEC438D4DBFF9F6D39517</vt:lpwstr>
  </property>
</Properties>
</file>